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c\Google Drive\Lavoro\Libera Professione\Fotogrammetria\Documenti di studio\"/>
    </mc:Choice>
  </mc:AlternateContent>
  <xr:revisionPtr revIDLastSave="0" documentId="13_ncr:1_{96707757-6B2C-4C03-B3A9-F30413978605}" xr6:coauthVersionLast="45" xr6:coauthVersionMax="45" xr10:uidLastSave="{00000000-0000-0000-0000-000000000000}"/>
  <bookViews>
    <workbookView xWindow="38280" yWindow="5115" windowWidth="29040" windowHeight="15840" xr2:uid="{5DD3EE23-7CC9-46A2-8B4C-766FB9E028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0" i="1"/>
  <c r="H11" i="1"/>
  <c r="H12" i="1"/>
  <c r="H13" i="1"/>
  <c r="H14" i="1"/>
  <c r="H15" i="1"/>
  <c r="H16" i="1"/>
  <c r="H10" i="1"/>
  <c r="G11" i="1"/>
  <c r="G12" i="1"/>
  <c r="G13" i="1"/>
  <c r="G14" i="1"/>
  <c r="G15" i="1"/>
  <c r="G16" i="1"/>
  <c r="G10" i="1"/>
  <c r="K11" i="1"/>
  <c r="K12" i="1"/>
  <c r="K13" i="1"/>
  <c r="K14" i="1"/>
  <c r="K15" i="1"/>
  <c r="K16" i="1"/>
  <c r="K10" i="1"/>
  <c r="O8" i="1"/>
  <c r="N8" i="1"/>
</calcChain>
</file>

<file path=xl/sharedStrings.xml><?xml version="1.0" encoding="utf-8"?>
<sst xmlns="http://schemas.openxmlformats.org/spreadsheetml/2006/main" count="23" uniqueCount="17">
  <si>
    <t>SCALA</t>
  </si>
  <si>
    <t>GSD</t>
  </si>
  <si>
    <t>H</t>
  </si>
  <si>
    <t>f</t>
  </si>
  <si>
    <t>px</t>
  </si>
  <si>
    <t>1"=13,2x8,8</t>
  </si>
  <si>
    <t>20Mpx=5472x3648</t>
  </si>
  <si>
    <t>lato lungo</t>
  </si>
  <si>
    <t>lato corto</t>
  </si>
  <si>
    <t>cm/px</t>
  </si>
  <si>
    <t>mm</t>
  </si>
  <si>
    <t>m</t>
  </si>
  <si>
    <t>k</t>
  </si>
  <si>
    <r>
      <rPr>
        <sz val="12"/>
        <rFont val="Arial"/>
        <family val="2"/>
      </rPr>
      <t>200-300 per scale di rappresentazioni </t>
    </r>
    <r>
      <rPr>
        <i/>
        <sz val="12"/>
        <rFont val="Inherit"/>
      </rPr>
      <t>1:Nd</t>
    </r>
    <r>
      <rPr>
        <sz val="12"/>
        <rFont val="Arial"/>
        <family val="2"/>
      </rPr>
      <t> inferiori a 1:5.000;</t>
    </r>
  </si>
  <si>
    <r>
      <t>150-200 per scale di rappresentazioni </t>
    </r>
    <r>
      <rPr>
        <i/>
        <sz val="12"/>
        <rFont val="Inherit"/>
      </rPr>
      <t>1:Nd</t>
    </r>
    <r>
      <rPr>
        <sz val="12"/>
        <rFont val="Arial"/>
        <family val="2"/>
      </rPr>
      <t> maggiori di 1:2.000.</t>
    </r>
  </si>
  <si>
    <t>Nf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</si>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</sst>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rgb="FF666666"/>
      <name val="Arial"/>
      <family val="2"/>
    </font>
    <font>
      <sz val="12"/>
      <name val="Arial"/>
      <family val="2"/>
    </font>
    <font>
      <i/>
      <sz val="12"/>
      <name val="Inherit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38100</xdr:rowOff>
    </xdr:from>
    <xdr:to>
      <xdr:col>7</xdr:col>
      <xdr:colOff>446942</xdr:colOff>
      <xdr:row>5</xdr:row>
      <xdr:rowOff>126076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1">
              <a:extLst>
                <a:ext uri="{FF2B5EF4-FFF2-40B4-BE49-F238E27FC236}">
                  <a16:creationId xmlns:a16="http://schemas.microsoft.com/office/drawing/2014/main" id="{A4B566E0-06D1-44EE-AAD3-B98EE1E95C10}"/>
                </a:ext>
              </a:extLst>
            </xdr:cNvPr>
            <xdr:cNvSpPr txBox="1"/>
          </xdr:nvSpPr>
          <xdr:spPr>
            <a:xfrm>
              <a:off x="2152650" y="419100"/>
              <a:ext cx="2561492" cy="65947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i="1">
                        <a:latin typeface="Cambria Math" panose="02040503050406030204" pitchFamily="18" charset="0"/>
                      </a:rPr>
                      <m:t>𝐺𝑆</m:t>
                    </m:r>
                    <m:r>
                      <a:rPr lang="it-IT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lang="it-IT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i="1">
                            <a:latin typeface="Cambria Math" panose="02040503050406030204" pitchFamily="18" charset="0"/>
                          </a:rPr>
                          <m:t>𝐻</m:t>
                        </m:r>
                        <m:r>
                          <a:rPr lang="it-IT" i="0">
                            <a:latin typeface="Cambria Math" panose="02040503050406030204" pitchFamily="18" charset="0"/>
                          </a:rPr>
                          <m:t>∙</m:t>
                        </m:r>
                        <m:r>
                          <a:rPr lang="it-IT" i="1">
                            <a:latin typeface="Cambria Math" panose="02040503050406030204" pitchFamily="18" charset="0"/>
                          </a:rPr>
                          <m:t>𝑝𝑥</m:t>
                        </m:r>
                      </m:num>
                      <m:den>
                        <m:r>
                          <a:rPr lang="it-IT" i="1">
                            <a:latin typeface="Cambria Math" panose="02040503050406030204" pitchFamily="18" charset="0"/>
                          </a:rPr>
                          <m:t>𝑓</m:t>
                        </m:r>
                      </m:den>
                    </m:f>
                  </m:oMath>
                </m:oMathPara>
              </a14:m>
              <a:endParaRPr lang="it-IT"/>
            </a:p>
          </xdr:txBody>
        </xdr:sp>
      </mc:Choice>
      <mc:Fallback>
        <xdr:sp macro="" textlink="">
          <xdr:nvSpPr>
            <xdr:cNvPr id="2" name="CasellaDiTesto 11">
              <a:extLst>
                <a:ext uri="{FF2B5EF4-FFF2-40B4-BE49-F238E27FC236}">
                  <a16:creationId xmlns:a16="http://schemas.microsoft.com/office/drawing/2014/main" id="{A4B566E0-06D1-44EE-AAD3-B98EE1E95C10}"/>
                </a:ext>
              </a:extLst>
            </xdr:cNvPr>
            <xdr:cNvSpPr txBox="1"/>
          </xdr:nvSpPr>
          <xdr:spPr>
            <a:xfrm>
              <a:off x="2152650" y="419100"/>
              <a:ext cx="2561492" cy="65947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it-IT" i="0">
                  <a:latin typeface="Cambria Math" panose="02040503050406030204" pitchFamily="18" charset="0"/>
                </a:rPr>
                <a:t>𝐺𝑆</a:t>
              </a:r>
              <a:r>
                <a:rPr lang="it-IT" b="0" i="0">
                  <a:latin typeface="Cambria Math" panose="02040503050406030204" pitchFamily="18" charset="0"/>
                </a:rPr>
                <a:t>𝐷</a:t>
              </a:r>
              <a:r>
                <a:rPr lang="it-IT" i="0">
                  <a:latin typeface="Cambria Math" panose="02040503050406030204" pitchFamily="18" charset="0"/>
                </a:rPr>
                <a:t>=</a:t>
              </a:r>
              <a:r>
                <a:rPr lang="it-IT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it-IT" i="0">
                  <a:latin typeface="Cambria Math" panose="02040503050406030204" pitchFamily="18" charset="0"/>
                </a:rPr>
                <a:t>𝐻∙𝑝𝑥</a:t>
              </a:r>
              <a:r>
                <a:rPr lang="it-IT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it-IT" i="0">
                  <a:latin typeface="Cambria Math" panose="02040503050406030204" pitchFamily="18" charset="0"/>
                </a:rPr>
                <a:t>𝑓</a:t>
              </a:r>
              <a:endParaRPr lang="it-IT"/>
            </a:p>
          </xdr:txBody>
        </xdr:sp>
      </mc:Fallback>
    </mc:AlternateContent>
    <xdr:clientData/>
  </xdr:twoCellAnchor>
  <xdr:twoCellAnchor>
    <xdr:from>
      <xdr:col>7</xdr:col>
      <xdr:colOff>104775</xdr:colOff>
      <xdr:row>2</xdr:row>
      <xdr:rowOff>142875</xdr:rowOff>
    </xdr:from>
    <xdr:to>
      <xdr:col>10</xdr:col>
      <xdr:colOff>350960</xdr:colOff>
      <xdr:row>4</xdr:row>
      <xdr:rowOff>156535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13">
              <a:extLst>
                <a:ext uri="{FF2B5EF4-FFF2-40B4-BE49-F238E27FC236}">
                  <a16:creationId xmlns:a16="http://schemas.microsoft.com/office/drawing/2014/main" id="{7F358A83-72E8-4BEE-AA03-7985AB51DD35}"/>
                </a:ext>
              </a:extLst>
            </xdr:cNvPr>
            <xdr:cNvSpPr txBox="1"/>
          </xdr:nvSpPr>
          <xdr:spPr>
            <a:xfrm>
              <a:off x="4371975" y="523875"/>
              <a:ext cx="2074985" cy="394660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14:m>
                <m:oMath xmlns:m="http://schemas.openxmlformats.org/officeDocument/2006/math">
                  <m:r>
                    <a:rPr lang="it-IT" sz="1800" i="1"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𝑁𝑓</m:t>
                  </m:r>
                  <m:r>
                    <a:rPr lang="it-IT" sz="1800">
                      <a:effectLst/>
                      <a:latin typeface="Cambria Math" panose="02040503050406030204" pitchFamily="18" charset="0"/>
                      <a:ea typeface="Calibri" panose="020F0502020204030204" pitchFamily="34" charset="0"/>
                      <a:cs typeface="Cambria Math" panose="02040503050406030204" pitchFamily="18" charset="0"/>
                    </a:rPr>
                    <m:t>=</m:t>
                  </m:r>
                  <m:r>
                    <a:rPr lang="it-IT" sz="1800" i="1">
                      <a:effectLst/>
                      <a:latin typeface="Cambria Math" panose="02040503050406030204" pitchFamily="18" charset="0"/>
                      <a:ea typeface="Calibri" panose="020F0502020204030204" pitchFamily="34" charset="0"/>
                      <a:cs typeface="Cambria Math" panose="02040503050406030204" pitchFamily="18" charset="0"/>
                    </a:rPr>
                    <m:t>𝑘</m:t>
                  </m:r>
                  <m:r>
                    <a:rPr lang="it-IT" sz="1800" i="1">
                      <a:effectLst/>
                      <a:latin typeface="Cambria Math" panose="02040503050406030204" pitchFamily="18" charset="0"/>
                      <a:ea typeface="Calibri" panose="020F0502020204030204" pitchFamily="34" charset="0"/>
                      <a:cs typeface="Cambria Math" panose="02040503050406030204" pitchFamily="18" charset="0"/>
                    </a:rPr>
                    <m:t>∙</m:t>
                  </m:r>
                  <m:rad>
                    <m:radPr>
                      <m:degHide m:val="on"/>
                      <m:ctrlPr>
                        <a:rPr lang="it-IT" sz="1800" i="1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it-IT" sz="1800" i="1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Cambria Math" panose="02040503050406030204" pitchFamily="18" charset="0"/>
                        </a:rPr>
                        <m:t>𝑆𝐶𝐴𝐿𝐴</m:t>
                      </m:r>
                    </m:e>
                  </m:rad>
                </m:oMath>
              </a14:m>
              <a:r>
                <a:rPr lang="it-IT" sz="18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it-IT" sz="1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3" name="CasellaDiTesto 13">
              <a:extLst>
                <a:ext uri="{FF2B5EF4-FFF2-40B4-BE49-F238E27FC236}">
                  <a16:creationId xmlns:a16="http://schemas.microsoft.com/office/drawing/2014/main" id="{7F358A83-72E8-4BEE-AA03-7985AB51DD35}"/>
                </a:ext>
              </a:extLst>
            </xdr:cNvPr>
            <xdr:cNvSpPr txBox="1"/>
          </xdr:nvSpPr>
          <xdr:spPr>
            <a:xfrm>
              <a:off x="4371975" y="523875"/>
              <a:ext cx="2074985" cy="394660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it-IT" sz="18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𝑁𝑓</a:t>
              </a:r>
              <a:r>
                <a:rPr lang="it-IT" sz="18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Cambria Math" panose="02040503050406030204" pitchFamily="18" charset="0"/>
                </a:rPr>
                <a:t>=𝑘∙</a:t>
              </a:r>
              <a:r>
                <a:rPr lang="it-IT" sz="1800" i="0">
                  <a:effectLst/>
                  <a:latin typeface="Cambria Math" panose="02040503050406030204" pitchFamily="18" charset="0"/>
                </a:rPr>
                <a:t>√</a:t>
              </a:r>
              <a:r>
                <a:rPr lang="it-IT" sz="18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Cambria Math" panose="02040503050406030204" pitchFamily="18" charset="0"/>
                </a:rPr>
                <a:t>𝑆𝐶𝐴𝐿𝐴</a:t>
              </a:r>
              <a:r>
                <a:rPr lang="it-IT" sz="18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it-IT" sz="1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219075</xdr:colOff>
      <xdr:row>1</xdr:row>
      <xdr:rowOff>180975</xdr:rowOff>
    </xdr:from>
    <xdr:to>
      <xdr:col>12</xdr:col>
      <xdr:colOff>512152</xdr:colOff>
      <xdr:row>6</xdr:row>
      <xdr:rowOff>38100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sellaDiTesto 15">
              <a:extLst>
                <a:ext uri="{FF2B5EF4-FFF2-40B4-BE49-F238E27FC236}">
                  <a16:creationId xmlns:a16="http://schemas.microsoft.com/office/drawing/2014/main" id="{ED5DD686-21AD-4A80-A32C-2D0BD832131F}"/>
                </a:ext>
              </a:extLst>
            </xdr:cNvPr>
            <xdr:cNvSpPr txBox="1"/>
          </xdr:nvSpPr>
          <xdr:spPr>
            <a:xfrm>
              <a:off x="6315075" y="371475"/>
              <a:ext cx="1512277" cy="809625"/>
            </a:xfrm>
            <a:prstGeom prst="rect">
              <a:avLst/>
            </a:prstGeom>
            <a:noFill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800" b="0" i="1"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𝑁</m:t>
                    </m:r>
                    <m:r>
                      <a:rPr lang="it-IT" sz="1800" i="1"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𝑓</m:t>
                    </m:r>
                    <m:r>
                      <a:rPr lang="it-IT" sz="1800" i="1"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=</m:t>
                    </m:r>
                    <m:f>
                      <m:fPr>
                        <m:ctrlPr>
                          <a:rPr lang="it-IT" sz="18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r>
                          <a:rPr lang="it-IT" sz="18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𝐺𝑆𝐷</m:t>
                        </m:r>
                      </m:num>
                      <m:den>
                        <m:r>
                          <a:rPr lang="it-IT" sz="18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𝑝𝑥</m:t>
                        </m:r>
                      </m:den>
                    </m:f>
                  </m:oMath>
                </m:oMathPara>
              </a14:m>
              <a:endParaRPr lang="it-IT" sz="1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it-IT" sz="1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mc:Choice>
      <mc:Fallback>
        <xdr:sp macro="" textlink="">
          <xdr:nvSpPr>
            <xdr:cNvPr id="4" name="CasellaDiTesto 15">
              <a:extLst>
                <a:ext uri="{FF2B5EF4-FFF2-40B4-BE49-F238E27FC236}">
                  <a16:creationId xmlns:a16="http://schemas.microsoft.com/office/drawing/2014/main" id="{ED5DD686-21AD-4A80-A32C-2D0BD832131F}"/>
                </a:ext>
              </a:extLst>
            </xdr:cNvPr>
            <xdr:cNvSpPr txBox="1"/>
          </xdr:nvSpPr>
          <xdr:spPr>
            <a:xfrm>
              <a:off x="6315075" y="371475"/>
              <a:ext cx="1512277" cy="809625"/>
            </a:xfrm>
            <a:prstGeom prst="rect">
              <a:avLst/>
            </a:prstGeom>
            <a:noFill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it-IT" sz="1800" b="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𝑁</a:t>
              </a:r>
              <a:r>
                <a:rPr lang="it-IT" sz="18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𝑓=𝐺𝑆𝐷/𝑝𝑥</a:t>
              </a:r>
              <a:endParaRPr lang="it-IT" sz="1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it-IT" sz="1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DF6C-C6C4-49CE-B922-137270647F9D}">
  <dimension ref="E3:O20"/>
  <sheetViews>
    <sheetView tabSelected="1" workbookViewId="0">
      <selection activeCell="J29" sqref="J29"/>
    </sheetView>
  </sheetViews>
  <sheetFormatPr defaultRowHeight="15"/>
  <cols>
    <col min="14" max="14" width="17" bestFit="1" customWidth="1"/>
    <col min="15" max="15" width="12" bestFit="1" customWidth="1"/>
  </cols>
  <sheetData>
    <row r="3" spans="5:15" ht="15.75" thickBot="1"/>
    <row r="4" spans="5:15">
      <c r="N4" s="1" t="s">
        <v>5</v>
      </c>
      <c r="O4" s="2"/>
    </row>
    <row r="5" spans="5:15">
      <c r="N5" s="3" t="s">
        <v>6</v>
      </c>
      <c r="O5" s="4"/>
    </row>
    <row r="6" spans="5:15">
      <c r="N6" s="3"/>
      <c r="O6" s="4"/>
    </row>
    <row r="7" spans="5:15" ht="15.75" thickBot="1">
      <c r="N7" s="3" t="s">
        <v>7</v>
      </c>
      <c r="O7" s="4" t="s">
        <v>8</v>
      </c>
    </row>
    <row r="8" spans="5:15" ht="15.75" thickBot="1">
      <c r="E8" s="21" t="s">
        <v>0</v>
      </c>
      <c r="F8" s="18" t="s">
        <v>12</v>
      </c>
      <c r="G8" s="12" t="s">
        <v>15</v>
      </c>
      <c r="H8" s="12" t="s">
        <v>1</v>
      </c>
      <c r="I8" s="13" t="s">
        <v>2</v>
      </c>
      <c r="J8" s="18" t="s">
        <v>2</v>
      </c>
      <c r="K8" s="12" t="s">
        <v>1</v>
      </c>
      <c r="L8" s="12" t="s">
        <v>3</v>
      </c>
      <c r="M8" s="13" t="s">
        <v>4</v>
      </c>
      <c r="N8" s="9">
        <f>13.2/5472</f>
        <v>2.4122807017543857E-3</v>
      </c>
      <c r="O8" s="5">
        <f>8.8/3648</f>
        <v>2.4122807017543861E-3</v>
      </c>
    </row>
    <row r="9" spans="5:15" ht="15.75" thickBot="1">
      <c r="E9" s="23"/>
      <c r="F9" s="20"/>
      <c r="G9" s="15"/>
      <c r="H9" s="15" t="s">
        <v>16</v>
      </c>
      <c r="I9" s="17" t="s">
        <v>11</v>
      </c>
      <c r="J9" s="20" t="s">
        <v>11</v>
      </c>
      <c r="K9" s="15" t="s">
        <v>9</v>
      </c>
      <c r="L9" s="15" t="s">
        <v>10</v>
      </c>
      <c r="M9" s="17" t="s">
        <v>10</v>
      </c>
    </row>
    <row r="10" spans="5:15">
      <c r="E10" s="24">
        <v>1000</v>
      </c>
      <c r="F10" s="25">
        <v>200</v>
      </c>
      <c r="G10" s="26">
        <f>F10*SQRT(E10)</f>
        <v>6324.5553203367581</v>
      </c>
      <c r="H10" s="26">
        <f>G10*$N$8/10</f>
        <v>1.5256602746426389</v>
      </c>
      <c r="I10" s="27">
        <f>H10*L10/$N$8/1000*10</f>
        <v>52.430563605591722</v>
      </c>
      <c r="J10" s="25">
        <v>120</v>
      </c>
      <c r="K10" s="28">
        <f>J10*1000*$N$8/$L$10/10</f>
        <v>3.4918417878229953</v>
      </c>
      <c r="L10" s="26">
        <v>8.2899999999999991</v>
      </c>
      <c r="M10" s="27">
        <v>2.3999999999999998E-3</v>
      </c>
    </row>
    <row r="11" spans="5:15">
      <c r="E11" s="22">
        <v>500</v>
      </c>
      <c r="F11" s="19">
        <v>200</v>
      </c>
      <c r="G11" s="10">
        <f t="shared" ref="G11:G16" si="0">F11*SQRT(E11)</f>
        <v>4472.1359549995796</v>
      </c>
      <c r="H11" s="10">
        <f t="shared" ref="H11:H16" si="1">G11*$N$8/10</f>
        <v>1.0788047259867404</v>
      </c>
      <c r="I11" s="14">
        <f t="shared" ref="I11:I16" si="2">H11*L11/$N$8/1000*10</f>
        <v>37.0740070669465</v>
      </c>
      <c r="J11" s="19">
        <v>100</v>
      </c>
      <c r="K11" s="11">
        <f>J11*1000*$N$8/$L$10/10</f>
        <v>2.9098681565191629</v>
      </c>
      <c r="L11" s="10">
        <v>8.2899999999999991</v>
      </c>
      <c r="M11" s="14">
        <v>2.3999999999999998E-3</v>
      </c>
    </row>
    <row r="12" spans="5:15">
      <c r="E12" s="22">
        <v>200</v>
      </c>
      <c r="F12" s="19">
        <v>200</v>
      </c>
      <c r="G12" s="10">
        <f t="shared" si="0"/>
        <v>2828.4271247461902</v>
      </c>
      <c r="H12" s="10">
        <f t="shared" si="1"/>
        <v>0.68229601693438791</v>
      </c>
      <c r="I12" s="14">
        <f t="shared" si="2"/>
        <v>23.447660864145913</v>
      </c>
      <c r="J12" s="19">
        <v>80</v>
      </c>
      <c r="K12" s="11">
        <f>J12*1000*$N$8/$L$10/10</f>
        <v>2.3278945252153305</v>
      </c>
      <c r="L12" s="10">
        <v>8.2899999999999991</v>
      </c>
      <c r="M12" s="14">
        <v>2.3999999999999998E-3</v>
      </c>
    </row>
    <row r="13" spans="5:15">
      <c r="E13" s="22">
        <v>100</v>
      </c>
      <c r="F13" s="19">
        <v>200</v>
      </c>
      <c r="G13" s="10">
        <f t="shared" si="0"/>
        <v>2000</v>
      </c>
      <c r="H13" s="10">
        <f t="shared" si="1"/>
        <v>0.48245614035087714</v>
      </c>
      <c r="I13" s="14">
        <f t="shared" si="2"/>
        <v>16.579999999999998</v>
      </c>
      <c r="J13" s="19">
        <v>60</v>
      </c>
      <c r="K13" s="11">
        <f>J13*1000*$N$8/$L$10/10</f>
        <v>1.7459208939114976</v>
      </c>
      <c r="L13" s="10">
        <v>8.2899999999999991</v>
      </c>
      <c r="M13" s="14">
        <v>2.3999999999999998E-3</v>
      </c>
    </row>
    <row r="14" spans="5:15">
      <c r="E14" s="22">
        <v>50</v>
      </c>
      <c r="F14" s="19">
        <v>200</v>
      </c>
      <c r="G14" s="10">
        <f t="shared" si="0"/>
        <v>1414.2135623730951</v>
      </c>
      <c r="H14" s="10">
        <f t="shared" si="1"/>
        <v>0.34114800846719395</v>
      </c>
      <c r="I14" s="14">
        <f t="shared" si="2"/>
        <v>11.723830432072956</v>
      </c>
      <c r="J14" s="19">
        <v>40</v>
      </c>
      <c r="K14" s="11">
        <f>J14*1000*$N$8/$L$10/10</f>
        <v>1.1639472626076652</v>
      </c>
      <c r="L14" s="10">
        <v>8.2899999999999991</v>
      </c>
      <c r="M14" s="14">
        <v>2.3999999999999998E-3</v>
      </c>
    </row>
    <row r="15" spans="5:15">
      <c r="E15" s="22">
        <v>10</v>
      </c>
      <c r="F15" s="19">
        <v>200</v>
      </c>
      <c r="G15" s="10">
        <f t="shared" si="0"/>
        <v>632.45553203367592</v>
      </c>
      <c r="H15" s="10">
        <f t="shared" si="1"/>
        <v>0.1525660274642639</v>
      </c>
      <c r="I15" s="14">
        <f t="shared" si="2"/>
        <v>5.2430563605591729</v>
      </c>
      <c r="J15" s="19">
        <v>20</v>
      </c>
      <c r="K15" s="11">
        <f>J15*1000*$N$8/$L$10/10</f>
        <v>0.58197363130383262</v>
      </c>
      <c r="L15" s="10">
        <v>8.2899999999999991</v>
      </c>
      <c r="M15" s="14">
        <v>2.3999999999999998E-3</v>
      </c>
    </row>
    <row r="16" spans="5:15" ht="15.75" thickBot="1">
      <c r="E16" s="23">
        <v>5</v>
      </c>
      <c r="F16" s="20">
        <v>200</v>
      </c>
      <c r="G16" s="15">
        <f t="shared" si="0"/>
        <v>447.21359549995793</v>
      </c>
      <c r="H16" s="15">
        <f t="shared" si="1"/>
        <v>0.10788047259867406</v>
      </c>
      <c r="I16" s="17">
        <f t="shared" si="2"/>
        <v>3.707400706694651</v>
      </c>
      <c r="J16" s="20">
        <v>10</v>
      </c>
      <c r="K16" s="16">
        <f>J16*1000*$N$8/$L$10/10</f>
        <v>0.29098681565191631</v>
      </c>
      <c r="L16" s="15">
        <v>8.2899999999999991</v>
      </c>
      <c r="M16" s="17">
        <v>2.3999999999999998E-3</v>
      </c>
    </row>
    <row r="19" spans="5:13">
      <c r="E19" t="s">
        <v>12</v>
      </c>
      <c r="F19" s="7" t="s">
        <v>13</v>
      </c>
      <c r="G19" s="6"/>
      <c r="H19" s="6"/>
      <c r="I19" s="6"/>
      <c r="J19" s="6"/>
      <c r="K19" s="6"/>
      <c r="L19" s="6"/>
      <c r="M19" s="6"/>
    </row>
    <row r="20" spans="5:13">
      <c r="E20" t="s">
        <v>12</v>
      </c>
      <c r="F20" s="8" t="s">
        <v>14</v>
      </c>
      <c r="G20" s="8"/>
      <c r="H20" s="8"/>
      <c r="I20" s="8"/>
      <c r="J20" s="8"/>
      <c r="K20" s="8"/>
      <c r="L20" s="8"/>
      <c r="M20" s="8"/>
    </row>
  </sheetData>
  <mergeCells count="2">
    <mergeCell ref="F20:M20"/>
    <mergeCell ref="F19:M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Ciaccia</dc:creator>
  <cp:lastModifiedBy>Giancarlo Ciaccia</cp:lastModifiedBy>
  <dcterms:created xsi:type="dcterms:W3CDTF">2020-09-15T13:36:32Z</dcterms:created>
  <dcterms:modified xsi:type="dcterms:W3CDTF">2020-09-15T14:09:36Z</dcterms:modified>
</cp:coreProperties>
</file>